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dxt\OneDrive - CFA Institute\Desktop\CFA Institute\Calculations\SEC Net Returns\"/>
    </mc:Choice>
  </mc:AlternateContent>
  <xr:revisionPtr revIDLastSave="12" documentId="8_{D95FF967-FF33-430B-B2B0-7C43E051AB22}" xr6:coauthVersionLast="37" xr6:coauthVersionMax="46" xr10:uidLastSave="{3678147F-B4F5-4CFA-8A56-19924AC627D8}"/>
  <bookViews>
    <workbookView xWindow="-105" yWindow="-105" windowWidth="19425" windowHeight="11505" xr2:uid="{ABF7271F-0B57-427E-8BEC-5306EEFE18CA}"/>
  </bookViews>
  <sheets>
    <sheet name="PLEASE READ" sheetId="3" r:id="rId1"/>
    <sheet name="Investment Level Net TWR " sheetId="1" r:id="rId2"/>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6" i="1" l="1"/>
  <c r="E6" i="1"/>
  <c r="F6" i="1"/>
  <c r="B6" i="1" l="1"/>
  <c r="D6" i="1"/>
  <c r="F7" i="1" l="1"/>
  <c r="F9" i="1"/>
  <c r="E7" i="1"/>
  <c r="D7" i="1"/>
  <c r="F10" i="1" l="1"/>
  <c r="F11" i="1" s="1"/>
  <c r="E9" i="1"/>
  <c r="F12" i="1" l="1"/>
  <c r="F13" i="1"/>
  <c r="E10" i="1"/>
  <c r="D9" i="1"/>
  <c r="B7" i="1"/>
  <c r="C7" i="1"/>
  <c r="D11" i="1"/>
  <c r="B9" i="1"/>
  <c r="E11" i="1" l="1"/>
  <c r="E13" i="1" s="1"/>
  <c r="E12" i="1"/>
  <c r="B10" i="1"/>
  <c r="D10" i="1"/>
  <c r="D12" i="1" s="1"/>
  <c r="D13" i="1"/>
  <c r="C9" i="1"/>
  <c r="C10" i="1" l="1"/>
  <c r="C11" i="1" s="1"/>
  <c r="C13" i="1" s="1"/>
  <c r="B12" i="1"/>
  <c r="B11" i="1"/>
  <c r="B13" i="1" s="1"/>
  <c r="C12" i="1" l="1"/>
</calcChain>
</file>

<file path=xl/sharedStrings.xml><?xml version="1.0" encoding="utf-8"?>
<sst xmlns="http://schemas.openxmlformats.org/spreadsheetml/2006/main" count="31" uniqueCount="31">
  <si>
    <t>Number of months held</t>
  </si>
  <si>
    <t>Cumulative Gross</t>
  </si>
  <si>
    <t>Annualized Gross</t>
  </si>
  <si>
    <t>Cumulative Net</t>
  </si>
  <si>
    <t>Annualized Net</t>
  </si>
  <si>
    <t>N/A - Periods for less than 1 year not annualized</t>
  </si>
  <si>
    <t>Cells highlighted in green require your inputs</t>
  </si>
  <si>
    <t>The content in this spreadsheet is for informational purposes only. You should not construe any such information or other material as legal, tax, investment, financial, or other advice. You alone assume the sole responsibility of evaluating the merits and risks associated with the use of any information or other Content on the Site before making any decisions based on such information or other Content. You agree not to hold CFA Institute or its subsidiaries liable for any possible claim arising from any decision you make based on information or content made available to you through this spreadsheet.</t>
  </si>
  <si>
    <t>Difference: Annualized Gross vs Net</t>
  </si>
  <si>
    <t>Difference: Cumulative Gross vs Net</t>
  </si>
  <si>
    <t>Annual Fee</t>
  </si>
  <si>
    <t>Compounded Fee % for total period held</t>
  </si>
  <si>
    <t>Spreadsheet Instructions:</t>
  </si>
  <si>
    <t>Start date (see instructions below)</t>
  </si>
  <si>
    <t>End date</t>
  </si>
  <si>
    <t>To capture the correct number of days, input the start date as the day before the start date (e.g., use 3/31/xx to capture the performance period beginning 4/1/xx)</t>
  </si>
  <si>
    <t>Background</t>
  </si>
  <si>
    <t>Assumptions</t>
  </si>
  <si>
    <t>The cumulative gross return for the period is known.</t>
  </si>
  <si>
    <t>The cumulative gross return is earned ratably across the respective period.</t>
  </si>
  <si>
    <t>An annual model fee is applied and is assumed to be charged monthly. The model fee could be an investment management fee or an expense ratio.</t>
  </si>
  <si>
    <t>Returns for periods of less than 1 year are not annualized.</t>
  </si>
  <si>
    <t>Calculation Method Disclosure</t>
  </si>
  <si>
    <t>In January 2023, the staff of the Division of Investment Management of the U.S. Securities and Exchange Commission (SEC) issued an FAQ on the SEC Marketing Rule addressing investment-level performance. The FAQ states that an adviser may not show gross performance of one investment or a group of investments without also showing the net performance of the single investment or group of investments, respectively. We created this sample calculation to assist firms with calculating net performance of a single investment using time-weighted returns. We also included language that could be used as a starting point for describing the calculation method. This method has not been reviewed by or approved by the SEC. This is simply our suggestion for one method that could be used.</t>
  </si>
  <si>
    <t>Investment 2</t>
  </si>
  <si>
    <t>Investment 1</t>
  </si>
  <si>
    <t>Investment 3</t>
  </si>
  <si>
    <t>Investment 4</t>
  </si>
  <si>
    <t>Investment 5</t>
  </si>
  <si>
    <t xml:space="preserve">To capture the correct number of days held, use as the start date the day before the start date. For example, to capture performance beginning on 4/1/xx, use 3/31/xx as the start date. This dating assumption is most obvious when inputting returns for 1 year. For example, see Investment 1 in the Investment Level Net TWR tab, where the return is calculated for calendar year 2022. The start date needs to be 12/31/21 to capture performance beginning on 1/1/22. If the start date is 1/1/22, the holding period will be calculated as 364 days and no annualized return will be calculated. </t>
  </si>
  <si>
    <t>Investment-level net returns are calculated by deducting from the gross cumulative return a model fee (or expense ratio) that is assumed to be charged monthly for the respective period. The annual model fee (or expense ratio) is 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</si>
</sst>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0%"/>
    <numFmt numFmtId="165" formatCode="_(* #,##0.000000_);_(* \(#,##0.00000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92D050"/>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
    <xf numFmtId="0" fontId="0" fillId="0" borderId="0" xfId="0"/>
    <xf numFmtId="10" fontId="0" fillId="2" borderId="0" xfId="0" applyNumberFormat="1" applyFill="1"/>
    <xf numFmtId="10" fontId="0" fillId="0" borderId="0" xfId="2" applyNumberFormat="1" applyFont="1"/>
    <xf numFmtId="0" fontId="0" fillId="0" borderId="1" xfId="0" applyBorder="1" applyAlignment="1">
      <alignment horizontal="center"/>
    </xf>
    <xf numFmtId="14" fontId="0" fillId="2" borderId="0" xfId="0" applyNumberFormat="1" applyFill="1"/>
    <xf numFmtId="10" fontId="0" fillId="2" borderId="2" xfId="0" applyNumberFormat="1" applyFill="1" applyBorder="1"/>
    <xf numFmtId="10" fontId="0" fillId="0" borderId="0" xfId="0" applyNumberFormat="1"/>
    <xf numFmtId="0" fontId="2" fillId="0" borderId="0" xfId="0" applyFont="1"/>
    <xf numFmtId="164" fontId="0" fillId="0" borderId="0" xfId="2" applyNumberFormat="1" applyFont="1"/>
    <xf numFmtId="164" fontId="0" fillId="0" borderId="0" xfId="2" quotePrefix="1" applyNumberFormat="1" applyFont="1"/>
    <xf numFmtId="0" fontId="0" fillId="0" borderId="0" xfId="0" applyAlignment="1">
      <alignment wrapText="1"/>
    </xf>
    <xf numFmtId="43" fontId="0" fillId="0" borderId="0" xfId="1" applyFont="1"/>
    <xf numFmtId="0" fontId="0" fillId="0" borderId="0" xfId="0" applyAlignment="1">
      <alignment vertical="center"/>
    </xf>
    <xf numFmtId="0" fontId="2" fillId="0" borderId="0" xfId="0" applyFont="1" applyAlignment="1">
      <alignment vertical="center"/>
    </xf>
    <xf numFmtId="0" fontId="0" fillId="0" borderId="0" xfId="0" applyAlignment="1">
      <alignment vertical="center" wrapText="1"/>
    </xf>
    <xf numFmtId="0" fontId="0" fillId="0" borderId="0" xfId="0" applyFont="1" applyAlignment="1">
      <alignment vertical="center" wrapText="1"/>
    </xf>
    <xf numFmtId="165" fontId="0" fillId="0" borderId="0" xfId="0" applyNumberFormat="1"/>
    <xf numFmtId="10" fontId="0" fillId="0" borderId="2" xfId="0" applyNumberFormat="1" applyBorder="1" applyAlignment="1">
      <alignment horizontal="right"/>
    </xf>
    <xf numFmtId="10" fontId="0" fillId="0" borderId="0" xfId="0" applyNumberFormat="1" applyAlignment="1">
      <alignment horizontal="right"/>
    </xf>
    <xf numFmtId="10" fontId="0" fillId="0" borderId="2" xfId="0" applyNumberFormat="1" applyFill="1" applyBorder="1" applyAlignment="1">
      <alignment horizontal="right"/>
    </xf>
    <xf numFmtId="10" fontId="0" fillId="0" borderId="0" xfId="2" quotePrefix="1" applyNumberFormat="1" applyFont="1" applyAlignment="1">
      <alignment horizontal="right"/>
    </xf>
    <xf numFmtId="10" fontId="0" fillId="0" borderId="0" xfId="2" applyNumberFormat="1" applyFont="1" applyAlignment="1">
      <alignment horizontal="right"/>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A6357-3B85-4AC3-921A-B0859280CD1F}">
  <dimension ref="A1:A14"/>
  <sheetViews>
    <sheetView tabSelected="1" workbookViewId="0">
      <selection activeCell="A14" sqref="A14"/>
    </sheetView>
  </sheetViews>
  <sheetFormatPr defaultRowHeight="15" x14ac:dyDescent="0.25"/>
  <cols>
    <col min="1" max="1" width="131.140625" customWidth="1"/>
  </cols>
  <sheetData>
    <row r="1" spans="1:1" ht="75" x14ac:dyDescent="0.25">
      <c r="A1" s="15" t="s">
        <v>7</v>
      </c>
    </row>
    <row r="3" spans="1:1" x14ac:dyDescent="0.25">
      <c r="A3" s="13" t="s">
        <v>16</v>
      </c>
    </row>
    <row r="4" spans="1:1" ht="90" x14ac:dyDescent="0.25">
      <c r="A4" s="14" t="s">
        <v>23</v>
      </c>
    </row>
    <row r="6" spans="1:1" x14ac:dyDescent="0.25">
      <c r="A6" s="13" t="s">
        <v>17</v>
      </c>
    </row>
    <row r="7" spans="1:1" x14ac:dyDescent="0.25">
      <c r="A7" s="12" t="s">
        <v>18</v>
      </c>
    </row>
    <row r="8" spans="1:1" x14ac:dyDescent="0.25">
      <c r="A8" s="12" t="s">
        <v>19</v>
      </c>
    </row>
    <row r="9" spans="1:1" x14ac:dyDescent="0.25">
      <c r="A9" s="12" t="s">
        <v>20</v>
      </c>
    </row>
    <row r="10" spans="1:1" x14ac:dyDescent="0.25">
      <c r="A10" s="12" t="s">
        <v>21</v>
      </c>
    </row>
    <row r="11" spans="1:1" ht="75" x14ac:dyDescent="0.25">
      <c r="A11" s="10" t="s">
        <v>29</v>
      </c>
    </row>
    <row r="13" spans="1:1" x14ac:dyDescent="0.25">
      <c r="A13" s="13" t="s">
        <v>22</v>
      </c>
    </row>
    <row r="14" spans="1:1" ht="30" x14ac:dyDescent="0.25">
      <c r="A14" s="14" t="s">
        <v>30</v>
      </c>
    </row>
  </sheetData>
  <sheetProtection algorithmName="SHA-512" hashValue="pKgsLY78xEIN2cWGCfhc71T1e81rEHVkgg8Xq4Qjs4WqGKZfRYDl72YQYzw91tF8xz5zQTEn/iw6n9RRaUvjCg==" saltValue="JWYmYRczYO3Jq1EDNJJfow==" spinCount="100000" sheet="1" objects="1" scenarios="1" formatCells="0" formatColumns="0" formatRows="0" deleteColumns="0"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88177-740C-4FD1-8107-6C4BE00AD8A6}">
  <dimension ref="A1:T20"/>
  <sheetViews>
    <sheetView zoomScale="110" zoomScaleNormal="110" workbookViewId="0">
      <selection activeCell="B6" sqref="B6"/>
    </sheetView>
  </sheetViews>
  <sheetFormatPr defaultRowHeight="15" x14ac:dyDescent="0.25"/>
  <cols>
    <col min="1" max="1" width="69.85546875" customWidth="1"/>
    <col min="2" max="6" width="12.5703125" bestFit="1" customWidth="1"/>
    <col min="7" max="7" width="2.7109375" customWidth="1"/>
    <col min="8" max="8" width="10.5703125" customWidth="1"/>
    <col min="9" max="9" width="11.5703125" customWidth="1"/>
    <col min="10" max="10" width="9.85546875" customWidth="1"/>
    <col min="12" max="12" width="11.140625" bestFit="1" customWidth="1"/>
  </cols>
  <sheetData>
    <row r="1" spans="1:20" x14ac:dyDescent="0.25">
      <c r="A1" t="s">
        <v>10</v>
      </c>
      <c r="B1" s="1">
        <v>0.01</v>
      </c>
      <c r="D1" s="2"/>
    </row>
    <row r="3" spans="1:20" x14ac:dyDescent="0.25">
      <c r="B3" s="3" t="s">
        <v>25</v>
      </c>
      <c r="C3" s="3" t="s">
        <v>24</v>
      </c>
      <c r="D3" s="3" t="s">
        <v>26</v>
      </c>
      <c r="E3" s="3" t="s">
        <v>27</v>
      </c>
      <c r="F3" s="3" t="s">
        <v>28</v>
      </c>
      <c r="T3" s="2"/>
    </row>
    <row r="4" spans="1:20" x14ac:dyDescent="0.25">
      <c r="A4" t="s">
        <v>13</v>
      </c>
      <c r="B4" s="4">
        <v>44561</v>
      </c>
      <c r="C4" s="4">
        <v>43861</v>
      </c>
      <c r="D4" s="4">
        <v>44651</v>
      </c>
      <c r="E4" s="4">
        <v>44561</v>
      </c>
      <c r="F4" s="4">
        <v>43861</v>
      </c>
    </row>
    <row r="5" spans="1:20" x14ac:dyDescent="0.25">
      <c r="A5" t="s">
        <v>14</v>
      </c>
      <c r="B5" s="4">
        <v>44926</v>
      </c>
      <c r="C5" s="4">
        <v>44681</v>
      </c>
      <c r="D5" s="4">
        <v>44926</v>
      </c>
      <c r="E5" s="4">
        <v>44926</v>
      </c>
      <c r="F5" s="4">
        <v>44681</v>
      </c>
    </row>
    <row r="6" spans="1:20" x14ac:dyDescent="0.25">
      <c r="A6" t="s">
        <v>0</v>
      </c>
      <c r="B6" s="11">
        <f>(B5-B4)/365*12</f>
        <v>12</v>
      </c>
      <c r="C6" s="11">
        <f>(C5-C4)/365*12</f>
        <v>26.958904109589042</v>
      </c>
      <c r="D6" s="11">
        <f>(D5-D4)/365*12</f>
        <v>9.0410958904109595</v>
      </c>
      <c r="E6" s="11">
        <f t="shared" ref="E6:F6" si="0">(E5-E4)/365*12</f>
        <v>12</v>
      </c>
      <c r="F6" s="11">
        <f t="shared" si="0"/>
        <v>26.958904109589042</v>
      </c>
    </row>
    <row r="7" spans="1:20" x14ac:dyDescent="0.25">
      <c r="A7" t="s">
        <v>11</v>
      </c>
      <c r="B7" s="8">
        <f>(1+$B$1/12)^(B6)-1</f>
        <v>1.0045960887180572E-2</v>
      </c>
      <c r="C7" s="9">
        <f>(1+$B$1/12)^(C6)-1</f>
        <v>2.2710440860378434E-2</v>
      </c>
      <c r="D7" s="9">
        <f>(1+$B$1/12)^(D6)-1</f>
        <v>7.5595391759528674E-3</v>
      </c>
      <c r="E7" s="8">
        <f>(1+$B$1/12)^(E6)-1</f>
        <v>1.0045960887180572E-2</v>
      </c>
      <c r="F7" s="9">
        <f>(1+$B$1/12)^(F6)-1</f>
        <v>2.2710440860378434E-2</v>
      </c>
    </row>
    <row r="8" spans="1:20" x14ac:dyDescent="0.25">
      <c r="A8" t="s">
        <v>1</v>
      </c>
      <c r="B8" s="5">
        <v>0.1</v>
      </c>
      <c r="C8" s="5">
        <v>0.23877300000000001</v>
      </c>
      <c r="D8" s="5">
        <v>7.4450100000000005E-2</v>
      </c>
      <c r="E8" s="5">
        <v>-0.1</v>
      </c>
      <c r="F8" s="5">
        <v>-0.21077299999999999</v>
      </c>
    </row>
    <row r="9" spans="1:20" x14ac:dyDescent="0.25">
      <c r="A9" t="s">
        <v>2</v>
      </c>
      <c r="B9" s="17">
        <f>IF(B6&lt;12,"N/A",RATE(B6/12,,-1,(1+B8)))</f>
        <v>0.1</v>
      </c>
      <c r="C9" s="17">
        <f>IF(C6&lt;12,"N/A",RATE(C6/12,,-1,(1+C8)))</f>
        <v>9.9999938188242557E-2</v>
      </c>
      <c r="D9" s="17" t="str">
        <f>IF(D6&lt;12,"N/A",RATE(D6/12,,-1,(1+D8)))</f>
        <v>N/A</v>
      </c>
      <c r="E9" s="17">
        <f>IF(E6&lt;12,"N/A",RATE(E6/12,,-1,(1+E8)))</f>
        <v>-9.999999999999995E-2</v>
      </c>
      <c r="F9" s="19">
        <f>IF(F6&lt;12,"N/A",RATE(F6/12,,-1,(1+F8)))</f>
        <v>-0.10000038338610931</v>
      </c>
      <c r="H9" s="16"/>
    </row>
    <row r="10" spans="1:20" x14ac:dyDescent="0.25">
      <c r="A10" t="s">
        <v>3</v>
      </c>
      <c r="B10" s="20">
        <f>IF(B9="N/A",((1+((1+((1+B8))^(12/B6))-1)^(1/12))-(1+$B$1/12))^(B6)-1,(1+(RATE(12/12,,-1,(1+B9)^(1/12)))-RATE(B6/12,,-1,(1+B7)^(1/12)))^(B6)-1)</f>
        <v>8.9136507251126762E-2</v>
      </c>
      <c r="C10" s="20">
        <f>IF(C9="N/A",((1+((1+((1+C8))^(12/C6))-1)^(1/12))-(1+$B$1/12))^(C6)-1,(1+(RATE(12/12,,-1,(1+C9)^(1/12)))-RATE(C6/12,,-1,(1+C7)^(1/12)))^(C6)-1)</f>
        <v>0.21145743874754008</v>
      </c>
      <c r="D10" s="20">
        <f>IF(D9="N/A",((1+((1+((1+D8))^(12/D6))-1)^(1/12))-(1+$B$1/12))^(D6)-1,(1+(RATE(12/12,,-1,(1+D9)^(1/12)))-RATE(D6/12,,-1,(1+D7)^(1/12)))^(D6)-1)</f>
        <v>6.6445612688721178E-2</v>
      </c>
      <c r="E10" s="20">
        <f>IF(E9="N/A",((1+((1+((1+E8))^(12/E6))-1)^(1/12))-(1+$B$1/12))^(E6)-1,(1+(RATE(12/12,,-1,(1+E9)^(1/12)))-RATE(E6/12,,-1,(1+E7)^(1/12)))^(E6)-1)</f>
        <v>-0.10903750497399844</v>
      </c>
      <c r="F10" s="20">
        <f>IF(F9="N/A",((1+((1+((1+F8))^(12/F6))-1)^(1/12))-(1+$B$1/12))^(F6)-1,(1+(RATE(12/12,,-1,(1+F9)^(1/12)))-RATE(F6/12,,-1,(1+F7)^(1/12)))^(F6)-1)</f>
        <v>-0.2284661236613158</v>
      </c>
    </row>
    <row r="11" spans="1:20" x14ac:dyDescent="0.25">
      <c r="A11" t="s">
        <v>4</v>
      </c>
      <c r="B11" s="17">
        <f t="shared" ref="B11:E11" si="1">IF(B6&lt;12,"N/A",RATE(B6/12,,-1,(1+B10)))</f>
        <v>8.9136507251126804E-2</v>
      </c>
      <c r="C11" s="17">
        <f t="shared" si="1"/>
        <v>8.9136445999173197E-2</v>
      </c>
      <c r="D11" s="17" t="str">
        <f>IF(D6&lt;12,"N/A",RATE(D6/12,,-1,(1+D10)))</f>
        <v>N/A</v>
      </c>
      <c r="E11" s="17">
        <f t="shared" si="1"/>
        <v>-0.10903750497399842</v>
      </c>
      <c r="F11" s="17">
        <f>IF(F6&lt;12,"N/A",RATE(F6/12,,-1,(1+F10)))</f>
        <v>-0.10903788482961117</v>
      </c>
    </row>
    <row r="12" spans="1:20" x14ac:dyDescent="0.25">
      <c r="A12" t="s">
        <v>9</v>
      </c>
      <c r="B12" s="21">
        <f>B8-B10</f>
        <v>1.0863492748873244E-2</v>
      </c>
      <c r="C12" s="21">
        <f>C8-C10</f>
        <v>2.731556125245993E-2</v>
      </c>
      <c r="D12" s="21">
        <f>D8-D10</f>
        <v>8.0044873112788267E-3</v>
      </c>
      <c r="E12" s="21">
        <f>E8-E10</f>
        <v>9.0375049739984392E-3</v>
      </c>
      <c r="F12" s="21">
        <f>F8-F10</f>
        <v>1.7693123661315813E-2</v>
      </c>
    </row>
    <row r="13" spans="1:20" x14ac:dyDescent="0.25">
      <c r="A13" t="s">
        <v>8</v>
      </c>
      <c r="B13" s="18">
        <f>IF(B9="N/A","N/A",B9-B11)</f>
        <v>1.0863492748873202E-2</v>
      </c>
      <c r="C13" s="18">
        <f>IF(C9="N/A","N/A",C9-C11)</f>
        <v>1.086349218906936E-2</v>
      </c>
      <c r="D13" s="18" t="str">
        <f>IF(D9="N/A","N/A",D9-D11)</f>
        <v>N/A</v>
      </c>
      <c r="E13" s="18">
        <f>IF(E9="N/A","N/A",E9-E11)</f>
        <v>9.037504973998467E-3</v>
      </c>
      <c r="F13" s="18">
        <f>IF(F9="N/A","N/A",F9-F11)</f>
        <v>9.0375014435018636E-3</v>
      </c>
    </row>
    <row r="14" spans="1:20" x14ac:dyDescent="0.25">
      <c r="C14" s="6"/>
    </row>
    <row r="15" spans="1:20" x14ac:dyDescent="0.25">
      <c r="A15" t="s">
        <v>5</v>
      </c>
      <c r="C15" s="6"/>
    </row>
    <row r="16" spans="1:20" x14ac:dyDescent="0.25">
      <c r="A16" s="9"/>
      <c r="C16" s="6"/>
    </row>
    <row r="18" spans="1:1" x14ac:dyDescent="0.25">
      <c r="A18" s="7" t="s">
        <v>12</v>
      </c>
    </row>
    <row r="19" spans="1:1" x14ac:dyDescent="0.25">
      <c r="A19" t="s">
        <v>6</v>
      </c>
    </row>
    <row r="20" spans="1:1" ht="45" x14ac:dyDescent="0.25">
      <c r="A20" s="10" t="s">
        <v>15</v>
      </c>
    </row>
  </sheetData>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6514502F7EF64BBE608FB81FCD338C" ma:contentTypeVersion="15" ma:contentTypeDescription="Create a new document." ma:contentTypeScope="" ma:versionID="d5d8bc1b8255205d5e3cc34eb72d80d6">
  <xsd:schema xmlns:xsd="http://www.w3.org/2001/XMLSchema" xmlns:xs="http://www.w3.org/2001/XMLSchema" xmlns:p="http://schemas.microsoft.com/office/2006/metadata/properties" xmlns:ns3="3d8368e0-3bd4-4596-8258-b35e5187cf2c" xmlns:ns4="100f0c3d-079e-4a20-8241-189546d4b523" targetNamespace="http://schemas.microsoft.com/office/2006/metadata/properties" ma:root="true" ma:fieldsID="9e5de7349ea4687b27059b6117afd8ee" ns3:_="" ns4:_="">
    <xsd:import namespace="3d8368e0-3bd4-4596-8258-b35e5187cf2c"/>
    <xsd:import namespace="100f0c3d-079e-4a20-8241-189546d4b52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8368e0-3bd4-4596-8258-b35e5187cf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0f0c3d-079e-4a20-8241-189546d4b52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3d8368e0-3bd4-4596-8258-b35e5187cf2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67CB5A-D4EE-4DAD-B521-B34A7D2384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8368e0-3bd4-4596-8258-b35e5187cf2c"/>
    <ds:schemaRef ds:uri="100f0c3d-079e-4a20-8241-189546d4b5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B343E9-9F01-464A-8EA5-8794F5A4B895}">
  <ds:schemaRefs>
    <ds:schemaRef ds:uri="http://purl.org/dc/elements/1.1/"/>
    <ds:schemaRef ds:uri="http://schemas.microsoft.com/office/2006/metadata/properties"/>
    <ds:schemaRef ds:uri="http://purl.org/dc/terms/"/>
    <ds:schemaRef ds:uri="3d8368e0-3bd4-4596-8258-b35e5187cf2c"/>
    <ds:schemaRef ds:uri="http://schemas.microsoft.com/office/2006/documentManagement/types"/>
    <ds:schemaRef ds:uri="http://schemas.microsoft.com/office/infopath/2007/PartnerControls"/>
    <ds:schemaRef ds:uri="http://schemas.openxmlformats.org/package/2006/metadata/core-properties"/>
    <ds:schemaRef ds:uri="100f0c3d-079e-4a20-8241-189546d4b523"/>
    <ds:schemaRef ds:uri="http://www.w3.org/XML/1998/namespace"/>
    <ds:schemaRef ds:uri="http://purl.org/dc/dcmitype/"/>
  </ds:schemaRefs>
</ds:datastoreItem>
</file>

<file path=customXml/itemProps3.xml><?xml version="1.0" encoding="utf-8"?>
<ds:datastoreItem xmlns:ds="http://schemas.openxmlformats.org/officeDocument/2006/customXml" ds:itemID="{AB7DD1DB-1F98-4C26-8A76-8C386D0CC8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PLEASE READ</vt:lpstr>
      <vt:lpstr>Investment Level Net TWR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Karyn Vincent</dc:creator>
  <cp:lastModifiedBy>David Terris</cp:lastModifiedBy>
  <dcterms:created xsi:type="dcterms:W3CDTF">2023-05-02T17:05:22Z</dcterms:created>
  <dcterms:modified xsi:type="dcterms:W3CDTF">2023-05-10T23:02:59Z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0x010100E46514502F7EF64BBE608FB81FCD338C</vt:lpwstr>
  </property>
</Properties>
</file>